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396" yWindow="108" windowWidth="14808" windowHeight="8016"/>
  </bookViews>
  <sheets>
    <sheet name="0300" sheetId="2" r:id="rId1"/>
    <sheet name="0300-МС" sheetId="1" r:id="rId2"/>
  </sheets>
  <calcPr calcId="162913"/>
</workbook>
</file>

<file path=xl/calcChain.xml><?xml version="1.0" encoding="utf-8"?>
<calcChain xmlns="http://schemas.openxmlformats.org/spreadsheetml/2006/main">
  <c r="D114" i="1" l="1"/>
  <c r="D108" i="1"/>
  <c r="D90" i="1"/>
  <c r="D113" i="1" l="1"/>
  <c r="D112" i="1"/>
  <c r="D111" i="1"/>
  <c r="D110" i="1"/>
  <c r="D17" i="1"/>
  <c r="D15" i="1"/>
  <c r="D13" i="1"/>
  <c r="D104" i="1" l="1"/>
  <c r="D98" i="1"/>
  <c r="D96" i="1"/>
  <c r="D88" i="1"/>
  <c r="D82" i="1"/>
  <c r="D80" i="1"/>
  <c r="D74" i="1"/>
  <c r="D72" i="1"/>
  <c r="D69" i="1"/>
  <c r="D65" i="1"/>
  <c r="D63" i="1" l="1"/>
  <c r="D57" i="1"/>
  <c r="D52" i="1"/>
  <c r="D11" i="1"/>
  <c r="D50" i="1"/>
  <c r="D45" i="1"/>
  <c r="D9" i="1"/>
  <c r="D8" i="1"/>
  <c r="D34" i="1"/>
  <c r="D43" i="1"/>
  <c r="D40" i="1"/>
  <c r="D36" i="1"/>
  <c r="D29" i="1"/>
</calcChain>
</file>

<file path=xl/sharedStrings.xml><?xml version="1.0" encoding="utf-8"?>
<sst xmlns="http://schemas.openxmlformats.org/spreadsheetml/2006/main" count="218" uniqueCount="132">
  <si>
    <t>№</t>
  </si>
  <si>
    <t>Сума</t>
  </si>
  <si>
    <t>(хил. лв.)</t>
  </si>
  <si>
    <t>I.</t>
  </si>
  <si>
    <t>ПРИХОДИ, ПОМОЩИ И ДАРЕНИЯ</t>
  </si>
  <si>
    <t>14 230,0</t>
  </si>
  <si>
    <t>Неданъчни приходи</t>
  </si>
  <si>
    <t>1.1.</t>
  </si>
  <si>
    <t>Държавни такси</t>
  </si>
  <si>
    <t>597,0</t>
  </si>
  <si>
    <t>1.2.</t>
  </si>
  <si>
    <t xml:space="preserve">Приходи и доходи от собственост </t>
  </si>
  <si>
    <t>10 156,0</t>
  </si>
  <si>
    <t>1.3.</t>
  </si>
  <si>
    <t>Други приходи</t>
  </si>
  <si>
    <t>3 477,0</t>
  </si>
  <si>
    <t>II.</t>
  </si>
  <si>
    <t xml:space="preserve">РАЗХОДИ                                       </t>
  </si>
  <si>
    <t>95 086,0</t>
  </si>
  <si>
    <t xml:space="preserve">Текущи разходи                                            </t>
  </si>
  <si>
    <t>90 411,0</t>
  </si>
  <si>
    <t>в т.ч.</t>
  </si>
  <si>
    <t>Персонал</t>
  </si>
  <si>
    <t>58 934,0</t>
  </si>
  <si>
    <t>Субсидии и други текущи трансфери</t>
  </si>
  <si>
    <t>5 500,0</t>
  </si>
  <si>
    <t>1.2.1.</t>
  </si>
  <si>
    <t>Субсидии и други текущи трансфери за юридически лица с нестопанска цел</t>
  </si>
  <si>
    <t>Текущи трансфери, обезщетения и помощи за домакинствата</t>
  </si>
  <si>
    <t>150,0</t>
  </si>
  <si>
    <t xml:space="preserve">Капиталови разходи </t>
  </si>
  <si>
    <t>4 675,0</t>
  </si>
  <si>
    <t>2.1.</t>
  </si>
  <si>
    <t xml:space="preserve">Придобиване на дълготрайни активи и основен ремонт </t>
  </si>
  <si>
    <t>III.</t>
  </si>
  <si>
    <t>БЮДЖЕТНИ ВЗАИМООТНОШЕНИЯ (ТРАНСФЕРИ) - (+/-)</t>
  </si>
  <si>
    <t>80 856,0</t>
  </si>
  <si>
    <t>Бюджетно взаимоотношение с централния бюджет (+/-)</t>
  </si>
  <si>
    <t>83 924,0</t>
  </si>
  <si>
    <t>Трансфери между бюджети и сметки за средствата от Европейския съюз (+/-)</t>
  </si>
  <si>
    <t>-3 068,0</t>
  </si>
  <si>
    <t xml:space="preserve">       Предоставени трансфери (-)</t>
  </si>
  <si>
    <t>IV.</t>
  </si>
  <si>
    <t>БЮДЖЕТНО САЛДО (І-ІІ+ІІІ)</t>
  </si>
  <si>
    <t>0,0</t>
  </si>
  <si>
    <t>V.</t>
  </si>
  <si>
    <t xml:space="preserve">ОПЕРАЦИИ В ЧАСТТА НА ФИНАНСИРАНЕТО - НЕТО </t>
  </si>
  <si>
    <t>Наименование на областта на политика / бюджетната програма</t>
  </si>
  <si>
    <t>Област „Осигуряване дейността и организацията на работата на Министерския съвет“</t>
  </si>
  <si>
    <t>10 593,0</t>
  </si>
  <si>
    <t>Политика в областта на управлението на средствата от ЕС</t>
  </si>
  <si>
    <t>496,2</t>
  </si>
  <si>
    <t>Политика в областта на осъществяването на държавните функции на територията на областите в България</t>
  </si>
  <si>
    <t>27 286,3</t>
  </si>
  <si>
    <t>Политика в областта на правото на вероизповедание</t>
  </si>
  <si>
    <t>5 703,9</t>
  </si>
  <si>
    <t>Политика в областта на архивното дело</t>
  </si>
  <si>
    <t>6 891,2</t>
  </si>
  <si>
    <t>Бюджетна програма „Администрация“</t>
  </si>
  <si>
    <t>12 403,4</t>
  </si>
  <si>
    <t>Други бюджетни програми (общо), в т.ч.:</t>
  </si>
  <si>
    <t>31 712,0</t>
  </si>
  <si>
    <t xml:space="preserve"> 7.1.</t>
  </si>
  <si>
    <t>Бюджетна програма „Други дейности и услуги“</t>
  </si>
  <si>
    <t>22 748,2</t>
  </si>
  <si>
    <t xml:space="preserve"> 7.2.</t>
  </si>
  <si>
    <t>Бюджетна програма „Убежище и бежанци“</t>
  </si>
  <si>
    <t>8 963,8</t>
  </si>
  <si>
    <t>Всичко:</t>
  </si>
  <si>
    <t>НА МИНИСТЕРСКИЯ СЪВЕТ ЗА 2019 Г.</t>
  </si>
  <si>
    <t>РАЗХОДИ ПО ОБЛАСТИ НА ПОЛИТИКИ И БЮДЖЕТНИ ПРОГРАМИ</t>
  </si>
  <si>
    <t>Класификационен код съгласно РМС № 733 от 2018 г. за изм. на РМС № 502 от 2017 г.</t>
  </si>
  <si>
    <t xml:space="preserve">НАИМЕНОВАНИЕ </t>
  </si>
  <si>
    <t>(в лева)</t>
  </si>
  <si>
    <t>0300.01.00</t>
  </si>
  <si>
    <t>0300.01.01</t>
  </si>
  <si>
    <t>Бюджетна програма „Министерски съвет и организация на дейността му“</t>
  </si>
  <si>
    <t>0300.01.02</t>
  </si>
  <si>
    <t>Бюджетна програма „Координация и мониторинг на хоризонтални политики“</t>
  </si>
  <si>
    <t>0300.02.00</t>
  </si>
  <si>
    <t>0300.02.01</t>
  </si>
  <si>
    <t>Бюджетна програма „Координация при управление на средствата от ЕС“</t>
  </si>
  <si>
    <t>0300.03.00</t>
  </si>
  <si>
    <t>0300.03.01</t>
  </si>
  <si>
    <t>Бюджетна програма „Осъществяване на държавната политика на областно ниво“</t>
  </si>
  <si>
    <t>0300.04.00</t>
  </si>
  <si>
    <t>0300.04.01</t>
  </si>
  <si>
    <t>Бюджетна програма „Вероизповедания“</t>
  </si>
  <si>
    <t>0300.05.00</t>
  </si>
  <si>
    <t>0300.05.01</t>
  </si>
  <si>
    <t>Бюджетна програма „Национален архивен фонд“</t>
  </si>
  <si>
    <t>0300.06.00</t>
  </si>
  <si>
    <t>0300.07.00</t>
  </si>
  <si>
    <t>0300.07.01</t>
  </si>
  <si>
    <t>0300.07.02</t>
  </si>
  <si>
    <t>ОБЩО:</t>
  </si>
  <si>
    <t>РАЗПРЕДЕЛЕНИЕ НА</t>
  </si>
  <si>
    <t xml:space="preserve">ВЕДОМСТВЕНИТЕ И АДМИНИСТРИРАНИТЕ РАЗХОДИ </t>
  </si>
  <si>
    <t>ПО БЮДЖЕТНИ ПРОГРАМИ ЗА 2019 Г.</t>
  </si>
  <si>
    <t>РАЗХОДИ ПО ПРОГРАМИ</t>
  </si>
  <si>
    <t>0300.01.01 Бюджетна програма „Министерски съвет и организация на дейността му“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</si>
  <si>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</si>
  <si>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</si>
  <si>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</si>
  <si>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</si>
  <si>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>II. Администрирани разходни параграфи по бюджета</t>
  </si>
  <si>
    <t>ІІІ. Общо разходи (I+II)</t>
  </si>
  <si>
    <t>0300.01.02 Бюджетна програма „Координация и мониторинг на хоризонтални политики“</t>
  </si>
  <si>
    <t>Издръжка</t>
  </si>
  <si>
    <t>0300.02.01 Бюджетна програма „Координация при управление на средствата от ЕС“</t>
  </si>
  <si>
    <t>0300.03.01 Бюджетна програма „Осъществяване на държавната политика на областно ниво“</t>
  </si>
  <si>
    <t xml:space="preserve">   Капиталови разходи</t>
  </si>
  <si>
    <t>0300.04.01 Бюджетна програма „Вероизповедания“ </t>
  </si>
  <si>
    <t>0300.05.01 Бюджетна програма „Национален архивен фонд“</t>
  </si>
  <si>
    <t>0300.06.00 Бюджетна програма „Администрация“ </t>
  </si>
  <si>
    <t>0300.07.01 Бюджетна програма „Други дейности и услуги“ </t>
  </si>
  <si>
    <t>0300.07.02 Бюджетна програма „Убежище и бежанци“ </t>
  </si>
  <si>
    <t>ВЕДОМСТВЕНИ И АДМИНИСТРИРАНИ РАЗХОДИ ПО БЮДЖЕТА ЗА 2019 Г. - ОБЩО</t>
  </si>
  <si>
    <t>Общо разходи по бюджетните програми на</t>
  </si>
  <si>
    <t>Министерския съвет</t>
  </si>
  <si>
    <t>II. Администрирани разходни параграфи по бюджета - общо</t>
  </si>
  <si>
    <t xml:space="preserve">   Комуникационна стратегия на Република България - § 10-00 "Издръжка"</t>
  </si>
  <si>
    <t xml:space="preserve">   Изработване на кадастрални планове по § 4 от ПЗР на Закона за собствеността и ползването на земеделските земи - § 10-00 "Издръжка"</t>
  </si>
  <si>
    <t xml:space="preserve">   Провеждане на национален туристически поход „По пътя на Ботевата чета“, Козлодуй – Околчица и честване на Шипченските боеве - § 10-00 "Издръжка"</t>
  </si>
  <si>
    <t xml:space="preserve">   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 - § 10-00 "Издръжка"</t>
  </si>
  <si>
    <t xml:space="preserve">   Обезщетения по Закона за политическа и гражданска реабилитация на репресирани лица - § 42-00 "Текущи трансфери, обезщетения и помощи за домакинствата"</t>
  </si>
  <si>
    <t xml:space="preserve">   Субсидии за вероизповеданията, регистрирани по Закона за вероизповеданията - § 45-00 "Субсидии и други текущи трансфери за юридически лица с нестопанска цел"</t>
  </si>
  <si>
    <t>БЮДЖЕТ НА МИНИСТЕРСКИЯ СЪВЕТ ЗА 2019 ГОДИНА</t>
  </si>
  <si>
    <t>ПОКАЗАТЕЛИ</t>
  </si>
  <si>
    <t>СУМА</t>
  </si>
  <si>
    <t xml:space="preserve">РАЗПРЕДЕЛЕНИЕ НА РАЗХОДИТЕ ПО БЮДЖЕТА НА МИНИСТЕРСКИЯ СЪВЕТ ЗА 2019 Г. ПО ОБЛАСТИ НА ПОЛИТИКИ И БЮДЖЕТНИ ПРОГРАМИ </t>
  </si>
  <si>
    <t>ПОКАЗАТЕЛИ ПО БЮДЖЕТНИТЕ ПРОГРАМИ ПО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</si>
</sst>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/>
      <bottom/>
      <diagonal/>
    </border>
    <border>
      <left style="medium">
        <color indexed="64"/>
      </left>
      <right style="medium">
        <color rgb="FF333333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3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vertical="center" wrapText="1"/>
    </xf>
    <xf numFmtId="3" fontId="8" fillId="2" borderId="7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vertical="center" wrapText="1"/>
    </xf>
    <xf numFmtId="3" fontId="0" fillId="0" borderId="0" xfId="0" applyNumberFormat="1"/>
    <xf numFmtId="3" fontId="6" fillId="2" borderId="1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3" fontId="6" fillId="2" borderId="9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/>
    <xf numFmtId="3" fontId="0" fillId="0" borderId="0" xfId="0" applyNumberFormat="1" applyFill="1"/>
    <xf numFmtId="0" fontId="10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40"/>
  <sheetViews>
    <sheetView tabSelected="1" zoomScaleNormal="100" workbookViewId="0">
      <selection activeCell="J20" sqref="J20"/>
    </sheetView>
  </sheetViews>
  <sheetFormatPr defaultRowHeight="14.4" x14ac:dyDescent="0.3"/>
  <cols>
    <col min="1" max="1" width="2.6640625" customWidth="1"/>
    <col min="2" max="2" width="2.109375" customWidth="1"/>
    <col min="3" max="3" width="6.109375" bestFit="1" customWidth="1"/>
    <col min="4" max="4" width="87.33203125" customWidth="1"/>
    <col min="5" max="5" width="12.109375" customWidth="1"/>
  </cols>
  <sheetData>
    <row r="2" spans="3:5" x14ac:dyDescent="0.3">
      <c r="D2" s="57" t="s">
        <v>127</v>
      </c>
    </row>
    <row r="3" spans="3:5" ht="16.2" thickBot="1" x14ac:dyDescent="0.35">
      <c r="C3" s="65"/>
      <c r="D3" s="65"/>
      <c r="E3" s="65"/>
    </row>
    <row r="4" spans="3:5" ht="15.6" x14ac:dyDescent="0.3">
      <c r="C4" s="61" t="s">
        <v>0</v>
      </c>
      <c r="D4" s="63" t="s">
        <v>128</v>
      </c>
      <c r="E4" s="58" t="s">
        <v>129</v>
      </c>
    </row>
    <row r="5" spans="3:5" ht="16.2" thickBot="1" x14ac:dyDescent="0.35">
      <c r="C5" s="62"/>
      <c r="D5" s="64"/>
      <c r="E5" s="2" t="s">
        <v>2</v>
      </c>
    </row>
    <row r="6" spans="3:5" ht="16.2" thickBot="1" x14ac:dyDescent="0.35">
      <c r="C6" s="3"/>
      <c r="D6" s="4">
        <v>1</v>
      </c>
      <c r="E6" s="3">
        <v>2</v>
      </c>
    </row>
    <row r="7" spans="3:5" ht="16.2" thickBot="1" x14ac:dyDescent="0.35">
      <c r="C7" s="5" t="s">
        <v>3</v>
      </c>
      <c r="D7" s="6" t="s">
        <v>4</v>
      </c>
      <c r="E7" s="7" t="s">
        <v>5</v>
      </c>
    </row>
    <row r="8" spans="3:5" ht="16.2" thickBot="1" x14ac:dyDescent="0.35">
      <c r="C8" s="5">
        <v>1</v>
      </c>
      <c r="D8" s="8" t="s">
        <v>6</v>
      </c>
      <c r="E8" s="7" t="s">
        <v>5</v>
      </c>
    </row>
    <row r="9" spans="3:5" ht="16.2" thickBot="1" x14ac:dyDescent="0.35">
      <c r="C9" s="5" t="s">
        <v>7</v>
      </c>
      <c r="D9" s="9" t="s">
        <v>8</v>
      </c>
      <c r="E9" s="7" t="s">
        <v>9</v>
      </c>
    </row>
    <row r="10" spans="3:5" ht="16.2" thickBot="1" x14ac:dyDescent="0.35">
      <c r="C10" s="5" t="s">
        <v>10</v>
      </c>
      <c r="D10" s="9" t="s">
        <v>11</v>
      </c>
      <c r="E10" s="7" t="s">
        <v>12</v>
      </c>
    </row>
    <row r="11" spans="3:5" ht="16.2" thickBot="1" x14ac:dyDescent="0.35">
      <c r="C11" s="5" t="s">
        <v>13</v>
      </c>
      <c r="D11" s="9" t="s">
        <v>14</v>
      </c>
      <c r="E11" s="7" t="s">
        <v>15</v>
      </c>
    </row>
    <row r="12" spans="3:5" ht="16.2" thickBot="1" x14ac:dyDescent="0.35">
      <c r="C12" s="5" t="s">
        <v>16</v>
      </c>
      <c r="D12" s="6" t="s">
        <v>17</v>
      </c>
      <c r="E12" s="7" t="s">
        <v>18</v>
      </c>
    </row>
    <row r="13" spans="3:5" ht="16.2" thickBot="1" x14ac:dyDescent="0.35">
      <c r="C13" s="5">
        <v>1</v>
      </c>
      <c r="D13" s="8" t="s">
        <v>19</v>
      </c>
      <c r="E13" s="7" t="s">
        <v>20</v>
      </c>
    </row>
    <row r="14" spans="3:5" ht="16.2" thickBot="1" x14ac:dyDescent="0.35">
      <c r="C14" s="5"/>
      <c r="D14" s="9" t="s">
        <v>21</v>
      </c>
      <c r="E14" s="5"/>
    </row>
    <row r="15" spans="3:5" ht="16.2" thickBot="1" x14ac:dyDescent="0.35">
      <c r="C15" s="5" t="s">
        <v>7</v>
      </c>
      <c r="D15" s="9" t="s">
        <v>22</v>
      </c>
      <c r="E15" s="7" t="s">
        <v>23</v>
      </c>
    </row>
    <row r="16" spans="3:5" ht="16.2" thickBot="1" x14ac:dyDescent="0.35">
      <c r="C16" s="5" t="s">
        <v>10</v>
      </c>
      <c r="D16" s="9" t="s">
        <v>24</v>
      </c>
      <c r="E16" s="7" t="s">
        <v>25</v>
      </c>
    </row>
    <row r="17" spans="3:5" ht="16.2" thickBot="1" x14ac:dyDescent="0.35">
      <c r="C17" s="5" t="s">
        <v>26</v>
      </c>
      <c r="D17" s="10" t="s">
        <v>27</v>
      </c>
      <c r="E17" s="7" t="s">
        <v>25</v>
      </c>
    </row>
    <row r="18" spans="3:5" ht="16.2" thickBot="1" x14ac:dyDescent="0.35">
      <c r="C18" s="5" t="s">
        <v>13</v>
      </c>
      <c r="D18" s="9" t="s">
        <v>28</v>
      </c>
      <c r="E18" s="7" t="s">
        <v>29</v>
      </c>
    </row>
    <row r="19" spans="3:5" ht="16.2" thickBot="1" x14ac:dyDescent="0.35">
      <c r="C19" s="5">
        <v>2</v>
      </c>
      <c r="D19" s="8" t="s">
        <v>30</v>
      </c>
      <c r="E19" s="7" t="s">
        <v>31</v>
      </c>
    </row>
    <row r="20" spans="3:5" ht="16.2" thickBot="1" x14ac:dyDescent="0.35">
      <c r="C20" s="5" t="s">
        <v>32</v>
      </c>
      <c r="D20" s="11" t="s">
        <v>33</v>
      </c>
      <c r="E20" s="12" t="s">
        <v>31</v>
      </c>
    </row>
    <row r="21" spans="3:5" ht="16.2" thickBot="1" x14ac:dyDescent="0.35">
      <c r="C21" s="5" t="s">
        <v>34</v>
      </c>
      <c r="D21" s="6" t="s">
        <v>35</v>
      </c>
      <c r="E21" s="7" t="s">
        <v>36</v>
      </c>
    </row>
    <row r="22" spans="3:5" ht="16.2" thickBot="1" x14ac:dyDescent="0.35">
      <c r="C22" s="5">
        <v>1</v>
      </c>
      <c r="D22" s="13" t="s">
        <v>37</v>
      </c>
      <c r="E22" s="7" t="s">
        <v>38</v>
      </c>
    </row>
    <row r="23" spans="3:5" ht="16.2" thickBot="1" x14ac:dyDescent="0.35">
      <c r="C23" s="5">
        <v>2</v>
      </c>
      <c r="D23" s="13" t="s">
        <v>39</v>
      </c>
      <c r="E23" s="7" t="s">
        <v>40</v>
      </c>
    </row>
    <row r="24" spans="3:5" ht="16.2" thickBot="1" x14ac:dyDescent="0.35">
      <c r="C24" s="5" t="s">
        <v>32</v>
      </c>
      <c r="D24" s="14" t="s">
        <v>41</v>
      </c>
      <c r="E24" s="7" t="s">
        <v>40</v>
      </c>
    </row>
    <row r="25" spans="3:5" ht="16.2" thickBot="1" x14ac:dyDescent="0.35">
      <c r="C25" s="5" t="s">
        <v>42</v>
      </c>
      <c r="D25" s="6" t="s">
        <v>43</v>
      </c>
      <c r="E25" s="7" t="s">
        <v>44</v>
      </c>
    </row>
    <row r="26" spans="3:5" ht="16.2" thickBot="1" x14ac:dyDescent="0.35">
      <c r="C26" s="5" t="s">
        <v>45</v>
      </c>
      <c r="D26" s="6" t="s">
        <v>46</v>
      </c>
      <c r="E26" s="7" t="s">
        <v>44</v>
      </c>
    </row>
    <row r="27" spans="3:5" ht="48.75" customHeight="1" thickBot="1" x14ac:dyDescent="0.35">
      <c r="C27" s="57"/>
      <c r="D27" s="59" t="s">
        <v>130</v>
      </c>
      <c r="E27" s="57"/>
    </row>
    <row r="28" spans="3:5" ht="15.6" x14ac:dyDescent="0.3">
      <c r="C28" s="61" t="s">
        <v>0</v>
      </c>
      <c r="D28" s="61" t="s">
        <v>47</v>
      </c>
      <c r="E28" s="1" t="s">
        <v>1</v>
      </c>
    </row>
    <row r="29" spans="3:5" ht="16.2" thickBot="1" x14ac:dyDescent="0.35">
      <c r="C29" s="62"/>
      <c r="D29" s="62"/>
      <c r="E29" s="15" t="s">
        <v>2</v>
      </c>
    </row>
    <row r="30" spans="3:5" ht="16.2" thickBot="1" x14ac:dyDescent="0.35">
      <c r="C30" s="3"/>
      <c r="D30" s="4">
        <v>1</v>
      </c>
      <c r="E30" s="16">
        <v>2</v>
      </c>
    </row>
    <row r="31" spans="3:5" ht="16.2" thickBot="1" x14ac:dyDescent="0.35">
      <c r="C31" s="3">
        <v>1</v>
      </c>
      <c r="D31" s="6" t="s">
        <v>48</v>
      </c>
      <c r="E31" s="7" t="s">
        <v>49</v>
      </c>
    </row>
    <row r="32" spans="3:5" ht="16.2" thickBot="1" x14ac:dyDescent="0.35">
      <c r="C32" s="3">
        <v>2</v>
      </c>
      <c r="D32" s="6" t="s">
        <v>50</v>
      </c>
      <c r="E32" s="7" t="s">
        <v>51</v>
      </c>
    </row>
    <row r="33" spans="3:5" ht="31.8" thickBot="1" x14ac:dyDescent="0.35">
      <c r="C33" s="3">
        <v>3</v>
      </c>
      <c r="D33" s="60" t="s">
        <v>52</v>
      </c>
      <c r="E33" s="7" t="s">
        <v>53</v>
      </c>
    </row>
    <row r="34" spans="3:5" ht="16.2" thickBot="1" x14ac:dyDescent="0.35">
      <c r="C34" s="3">
        <v>4</v>
      </c>
      <c r="D34" s="6" t="s">
        <v>54</v>
      </c>
      <c r="E34" s="17" t="s">
        <v>55</v>
      </c>
    </row>
    <row r="35" spans="3:5" ht="16.2" thickBot="1" x14ac:dyDescent="0.35">
      <c r="C35" s="3">
        <v>5</v>
      </c>
      <c r="D35" s="6" t="s">
        <v>56</v>
      </c>
      <c r="E35" s="18" t="s">
        <v>57</v>
      </c>
    </row>
    <row r="36" spans="3:5" ht="16.2" thickBot="1" x14ac:dyDescent="0.35">
      <c r="C36" s="3">
        <v>6</v>
      </c>
      <c r="D36" s="19" t="s">
        <v>58</v>
      </c>
      <c r="E36" s="12" t="s">
        <v>59</v>
      </c>
    </row>
    <row r="37" spans="3:5" ht="16.2" thickBot="1" x14ac:dyDescent="0.35">
      <c r="C37" s="3">
        <v>7</v>
      </c>
      <c r="D37" s="6" t="s">
        <v>60</v>
      </c>
      <c r="E37" s="7" t="s">
        <v>61</v>
      </c>
    </row>
    <row r="38" spans="3:5" ht="16.2" thickBot="1" x14ac:dyDescent="0.35">
      <c r="C38" s="3" t="s">
        <v>62</v>
      </c>
      <c r="D38" s="13" t="s">
        <v>63</v>
      </c>
      <c r="E38" s="7" t="s">
        <v>64</v>
      </c>
    </row>
    <row r="39" spans="3:5" ht="16.2" thickBot="1" x14ac:dyDescent="0.35">
      <c r="C39" s="3" t="s">
        <v>65</v>
      </c>
      <c r="D39" s="13" t="s">
        <v>66</v>
      </c>
      <c r="E39" s="7" t="s">
        <v>67</v>
      </c>
    </row>
    <row r="40" spans="3:5" ht="16.2" thickBot="1" x14ac:dyDescent="0.35">
      <c r="C40" s="3"/>
      <c r="D40" s="6" t="s">
        <v>68</v>
      </c>
      <c r="E40" s="7" t="s">
        <v>18</v>
      </c>
    </row>
  </sheetData>
  <mergeCells count="5">
    <mergeCell ref="C4:C5"/>
    <mergeCell ref="D4:D5"/>
    <mergeCell ref="C28:C29"/>
    <mergeCell ref="D28:D29"/>
    <mergeCell ref="C3:E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6"/>
  <sheetViews>
    <sheetView topLeftCell="A31" zoomScaleNormal="100" workbookViewId="0">
      <selection activeCell="H105" sqref="H105"/>
    </sheetView>
  </sheetViews>
  <sheetFormatPr defaultColWidth="11.109375" defaultRowHeight="14.4" x14ac:dyDescent="0.3"/>
  <cols>
    <col min="2" max="2" width="15.44140625" customWidth="1"/>
    <col min="3" max="3" width="76.44140625" bestFit="1" customWidth="1"/>
    <col min="4" max="4" width="9.88671875" bestFit="1" customWidth="1"/>
    <col min="5" max="5" width="9.33203125" style="55" customWidth="1"/>
    <col min="6" max="6" width="9.88671875" bestFit="1" customWidth="1"/>
    <col min="7" max="8" width="8.109375" customWidth="1"/>
    <col min="9" max="9" width="8.6640625" customWidth="1"/>
    <col min="10" max="10" width="8" customWidth="1"/>
    <col min="11" max="11" width="9.33203125" customWidth="1"/>
    <col min="12" max="12" width="8" customWidth="1"/>
    <col min="13" max="13" width="10.109375" customWidth="1"/>
    <col min="14" max="14" width="8.6640625" customWidth="1"/>
  </cols>
  <sheetData>
    <row r="2" spans="2:6" x14ac:dyDescent="0.3">
      <c r="C2" s="20" t="s">
        <v>131</v>
      </c>
    </row>
    <row r="3" spans="2:6" x14ac:dyDescent="0.3">
      <c r="C3" s="20" t="s">
        <v>69</v>
      </c>
    </row>
    <row r="4" spans="2:6" ht="15" thickBot="1" x14ac:dyDescent="0.35">
      <c r="B4" s="68" t="s">
        <v>70</v>
      </c>
      <c r="C4" s="68"/>
      <c r="D4" s="68"/>
    </row>
    <row r="5" spans="2:6" x14ac:dyDescent="0.3">
      <c r="B5" s="69" t="s">
        <v>71</v>
      </c>
      <c r="C5" s="69" t="s">
        <v>72</v>
      </c>
      <c r="D5" s="21" t="s">
        <v>1</v>
      </c>
    </row>
    <row r="6" spans="2:6" ht="69" customHeight="1" thickBot="1" x14ac:dyDescent="0.35">
      <c r="B6" s="70"/>
      <c r="C6" s="70"/>
      <c r="D6" s="22" t="s">
        <v>73</v>
      </c>
    </row>
    <row r="7" spans="2:6" ht="27" thickBot="1" x14ac:dyDescent="0.35">
      <c r="B7" s="23" t="s">
        <v>74</v>
      </c>
      <c r="C7" s="24" t="s">
        <v>48</v>
      </c>
      <c r="D7" s="47">
        <v>10593000</v>
      </c>
      <c r="E7" s="56"/>
      <c r="F7" s="49"/>
    </row>
    <row r="8" spans="2:6" ht="15" thickBot="1" x14ac:dyDescent="0.35">
      <c r="B8" s="25" t="s">
        <v>75</v>
      </c>
      <c r="C8" s="26" t="s">
        <v>76</v>
      </c>
      <c r="D8" s="27">
        <f>+D34</f>
        <v>6478100</v>
      </c>
      <c r="E8" s="56"/>
    </row>
    <row r="9" spans="2:6" ht="15" thickBot="1" x14ac:dyDescent="0.35">
      <c r="B9" s="25" t="s">
        <v>77</v>
      </c>
      <c r="C9" s="26" t="s">
        <v>78</v>
      </c>
      <c r="D9" s="27">
        <f>+D43</f>
        <v>4114900</v>
      </c>
      <c r="E9" s="56"/>
    </row>
    <row r="10" spans="2:6" ht="15" thickBot="1" x14ac:dyDescent="0.35">
      <c r="B10" s="23" t="s">
        <v>79</v>
      </c>
      <c r="C10" s="24" t="s">
        <v>50</v>
      </c>
      <c r="D10" s="47">
        <v>496200</v>
      </c>
      <c r="F10" s="49"/>
    </row>
    <row r="11" spans="2:6" ht="15" thickBot="1" x14ac:dyDescent="0.35">
      <c r="B11" s="25" t="s">
        <v>80</v>
      </c>
      <c r="C11" s="26" t="s">
        <v>81</v>
      </c>
      <c r="D11" s="27">
        <f>+D50</f>
        <v>496200</v>
      </c>
      <c r="E11" s="56"/>
    </row>
    <row r="12" spans="2:6" ht="27" thickBot="1" x14ac:dyDescent="0.35">
      <c r="B12" s="23" t="s">
        <v>82</v>
      </c>
      <c r="C12" s="24" t="s">
        <v>52</v>
      </c>
      <c r="D12" s="47">
        <v>27286300</v>
      </c>
      <c r="F12" s="49"/>
    </row>
    <row r="13" spans="2:6" ht="15" thickBot="1" x14ac:dyDescent="0.35">
      <c r="B13" s="25" t="s">
        <v>83</v>
      </c>
      <c r="C13" s="26" t="s">
        <v>84</v>
      </c>
      <c r="D13" s="27">
        <f>+D63</f>
        <v>27286300</v>
      </c>
      <c r="E13" s="56"/>
    </row>
    <row r="14" spans="2:6" ht="15" thickBot="1" x14ac:dyDescent="0.35">
      <c r="B14" s="23" t="s">
        <v>85</v>
      </c>
      <c r="C14" s="24" t="s">
        <v>54</v>
      </c>
      <c r="D14" s="47">
        <v>5703900</v>
      </c>
      <c r="F14" s="49"/>
    </row>
    <row r="15" spans="2:6" ht="15" thickBot="1" x14ac:dyDescent="0.35">
      <c r="B15" s="25" t="s">
        <v>86</v>
      </c>
      <c r="C15" s="26" t="s">
        <v>87</v>
      </c>
      <c r="D15" s="27">
        <f>+D72</f>
        <v>5703900</v>
      </c>
      <c r="E15" s="56"/>
    </row>
    <row r="16" spans="2:6" ht="15" thickBot="1" x14ac:dyDescent="0.35">
      <c r="B16" s="23" t="s">
        <v>88</v>
      </c>
      <c r="C16" s="24" t="s">
        <v>56</v>
      </c>
      <c r="D16" s="47">
        <v>6891200</v>
      </c>
      <c r="F16" s="49"/>
    </row>
    <row r="17" spans="2:6" ht="15" thickBot="1" x14ac:dyDescent="0.35">
      <c r="B17" s="25" t="s">
        <v>89</v>
      </c>
      <c r="C17" s="26" t="s">
        <v>90</v>
      </c>
      <c r="D17" s="27">
        <f>+D80</f>
        <v>6891200</v>
      </c>
      <c r="E17" s="56"/>
    </row>
    <row r="18" spans="2:6" ht="15" thickBot="1" x14ac:dyDescent="0.35">
      <c r="B18" s="23" t="s">
        <v>91</v>
      </c>
      <c r="C18" s="24" t="s">
        <v>58</v>
      </c>
      <c r="D18" s="47">
        <v>12403400</v>
      </c>
      <c r="E18" s="56"/>
    </row>
    <row r="19" spans="2:6" ht="15" thickBot="1" x14ac:dyDescent="0.35">
      <c r="B19" s="23" t="s">
        <v>92</v>
      </c>
      <c r="C19" s="24" t="s">
        <v>60</v>
      </c>
      <c r="D19" s="47">
        <v>31712000</v>
      </c>
      <c r="E19" s="56"/>
    </row>
    <row r="20" spans="2:6" ht="15" thickBot="1" x14ac:dyDescent="0.35">
      <c r="B20" s="25" t="s">
        <v>93</v>
      </c>
      <c r="C20" s="26" t="s">
        <v>63</v>
      </c>
      <c r="D20" s="47">
        <v>22748200</v>
      </c>
      <c r="E20" s="56"/>
    </row>
    <row r="21" spans="2:6" ht="15" thickBot="1" x14ac:dyDescent="0.35">
      <c r="B21" s="25" t="s">
        <v>94</v>
      </c>
      <c r="C21" s="26" t="s">
        <v>66</v>
      </c>
      <c r="D21" s="47">
        <v>8963800</v>
      </c>
      <c r="E21" s="56"/>
    </row>
    <row r="22" spans="2:6" ht="15" thickBot="1" x14ac:dyDescent="0.35">
      <c r="B22" s="29"/>
      <c r="C22" s="24" t="s">
        <v>95</v>
      </c>
      <c r="D22" s="47">
        <v>95086000</v>
      </c>
      <c r="E22" s="56"/>
      <c r="F22" s="49"/>
    </row>
    <row r="23" spans="2:6" x14ac:dyDescent="0.3">
      <c r="C23" s="30" t="s">
        <v>96</v>
      </c>
    </row>
    <row r="24" spans="2:6" x14ac:dyDescent="0.3">
      <c r="C24" s="30" t="s">
        <v>97</v>
      </c>
    </row>
    <row r="25" spans="2:6" ht="15" thickBot="1" x14ac:dyDescent="0.35">
      <c r="C25" s="30" t="s">
        <v>98</v>
      </c>
    </row>
    <row r="26" spans="2:6" x14ac:dyDescent="0.3">
      <c r="C26" s="69" t="s">
        <v>99</v>
      </c>
      <c r="D26" s="32" t="s">
        <v>1</v>
      </c>
    </row>
    <row r="27" spans="2:6" ht="15" thickBot="1" x14ac:dyDescent="0.35">
      <c r="C27" s="70"/>
      <c r="D27" s="22" t="s">
        <v>73</v>
      </c>
    </row>
    <row r="28" spans="2:6" ht="15" thickBot="1" x14ac:dyDescent="0.35">
      <c r="C28" s="66" t="s">
        <v>100</v>
      </c>
      <c r="D28" s="67"/>
    </row>
    <row r="29" spans="2:6" x14ac:dyDescent="0.3">
      <c r="C29" s="33" t="s">
        <v>101</v>
      </c>
      <c r="D29" s="41">
        <f>+D31+D32</f>
        <v>6478100</v>
      </c>
    </row>
    <row r="30" spans="2:6" x14ac:dyDescent="0.3">
      <c r="C30" s="35" t="s">
        <v>102</v>
      </c>
      <c r="D30" s="38"/>
    </row>
    <row r="31" spans="2:6" x14ac:dyDescent="0.3">
      <c r="C31" s="37" t="s">
        <v>103</v>
      </c>
      <c r="D31" s="38">
        <v>5643100</v>
      </c>
    </row>
    <row r="32" spans="2:6" x14ac:dyDescent="0.3">
      <c r="C32" s="37" t="s">
        <v>104</v>
      </c>
      <c r="D32" s="38">
        <v>835000</v>
      </c>
    </row>
    <row r="33" spans="3:4" x14ac:dyDescent="0.3">
      <c r="C33" s="39" t="s">
        <v>105</v>
      </c>
      <c r="D33" s="41">
        <v>0</v>
      </c>
    </row>
    <row r="34" spans="3:4" ht="15" thickBot="1" x14ac:dyDescent="0.35">
      <c r="C34" s="40" t="s">
        <v>106</v>
      </c>
      <c r="D34" s="28">
        <f>+D29+D33</f>
        <v>6478100</v>
      </c>
    </row>
    <row r="35" spans="3:4" ht="15" thickBot="1" x14ac:dyDescent="0.35">
      <c r="C35" s="66" t="s">
        <v>107</v>
      </c>
      <c r="D35" s="67"/>
    </row>
    <row r="36" spans="3:4" x14ac:dyDescent="0.3">
      <c r="C36" s="33" t="s">
        <v>101</v>
      </c>
      <c r="D36" s="41">
        <f>+D38+D39</f>
        <v>3214900</v>
      </c>
    </row>
    <row r="37" spans="3:4" x14ac:dyDescent="0.3">
      <c r="C37" s="35" t="s">
        <v>102</v>
      </c>
      <c r="D37" s="38"/>
    </row>
    <row r="38" spans="3:4" x14ac:dyDescent="0.3">
      <c r="C38" s="37" t="s">
        <v>22</v>
      </c>
      <c r="D38" s="38">
        <v>2964900</v>
      </c>
    </row>
    <row r="39" spans="3:4" x14ac:dyDescent="0.3">
      <c r="C39" s="37" t="s">
        <v>108</v>
      </c>
      <c r="D39" s="38">
        <v>250000</v>
      </c>
    </row>
    <row r="40" spans="3:4" x14ac:dyDescent="0.3">
      <c r="C40" s="33" t="s">
        <v>105</v>
      </c>
      <c r="D40" s="41">
        <f>+D42</f>
        <v>900000</v>
      </c>
    </row>
    <row r="41" spans="3:4" x14ac:dyDescent="0.3">
      <c r="C41" s="35" t="s">
        <v>102</v>
      </c>
      <c r="D41" s="38"/>
    </row>
    <row r="42" spans="3:4" x14ac:dyDescent="0.3">
      <c r="C42" s="37" t="s">
        <v>121</v>
      </c>
      <c r="D42" s="38">
        <v>900000</v>
      </c>
    </row>
    <row r="43" spans="3:4" ht="15" thickBot="1" x14ac:dyDescent="0.35">
      <c r="C43" s="40" t="s">
        <v>106</v>
      </c>
      <c r="D43" s="28">
        <f>+D36+D42</f>
        <v>4114900</v>
      </c>
    </row>
    <row r="44" spans="3:4" ht="15" thickBot="1" x14ac:dyDescent="0.35">
      <c r="C44" s="66" t="s">
        <v>109</v>
      </c>
      <c r="D44" s="67"/>
    </row>
    <row r="45" spans="3:4" x14ac:dyDescent="0.3">
      <c r="C45" s="33" t="s">
        <v>101</v>
      </c>
      <c r="D45" s="41">
        <f>+D47+D48</f>
        <v>496200</v>
      </c>
    </row>
    <row r="46" spans="3:4" x14ac:dyDescent="0.3">
      <c r="C46" s="35" t="s">
        <v>102</v>
      </c>
      <c r="D46" s="36"/>
    </row>
    <row r="47" spans="3:4" x14ac:dyDescent="0.3">
      <c r="C47" s="37" t="s">
        <v>103</v>
      </c>
      <c r="D47" s="38">
        <v>450200</v>
      </c>
    </row>
    <row r="48" spans="3:4" x14ac:dyDescent="0.3">
      <c r="C48" s="37" t="s">
        <v>104</v>
      </c>
      <c r="D48" s="38">
        <v>46000</v>
      </c>
    </row>
    <row r="49" spans="3:4" x14ac:dyDescent="0.3">
      <c r="C49" s="33" t="s">
        <v>105</v>
      </c>
      <c r="D49" s="34">
        <v>0</v>
      </c>
    </row>
    <row r="50" spans="3:4" ht="15" thickBot="1" x14ac:dyDescent="0.35">
      <c r="C50" s="40" t="s">
        <v>106</v>
      </c>
      <c r="D50" s="28">
        <f>+D45+D49</f>
        <v>496200</v>
      </c>
    </row>
    <row r="51" spans="3:4" ht="15" thickBot="1" x14ac:dyDescent="0.35">
      <c r="C51" s="66" t="s">
        <v>110</v>
      </c>
      <c r="D51" s="67"/>
    </row>
    <row r="52" spans="3:4" x14ac:dyDescent="0.3">
      <c r="C52" s="33" t="s">
        <v>101</v>
      </c>
      <c r="D52" s="41">
        <f>+D54+D55+D56</f>
        <v>24326300</v>
      </c>
    </row>
    <row r="53" spans="3:4" x14ac:dyDescent="0.3">
      <c r="C53" s="35" t="s">
        <v>102</v>
      </c>
      <c r="D53" s="36"/>
    </row>
    <row r="54" spans="3:4" x14ac:dyDescent="0.3">
      <c r="C54" s="37" t="s">
        <v>103</v>
      </c>
      <c r="D54" s="38">
        <v>16761300</v>
      </c>
    </row>
    <row r="55" spans="3:4" x14ac:dyDescent="0.3">
      <c r="C55" s="37" t="s">
        <v>104</v>
      </c>
      <c r="D55" s="38">
        <v>7104400</v>
      </c>
    </row>
    <row r="56" spans="3:4" x14ac:dyDescent="0.3">
      <c r="C56" s="37" t="s">
        <v>111</v>
      </c>
      <c r="D56" s="38">
        <v>460600</v>
      </c>
    </row>
    <row r="57" spans="3:4" x14ac:dyDescent="0.3">
      <c r="C57" s="33" t="s">
        <v>105</v>
      </c>
      <c r="D57" s="41">
        <f>+D59+D60+D61+D62</f>
        <v>2960000</v>
      </c>
    </row>
    <row r="58" spans="3:4" x14ac:dyDescent="0.3">
      <c r="C58" s="35" t="s">
        <v>102</v>
      </c>
      <c r="D58" s="36"/>
    </row>
    <row r="59" spans="3:4" ht="24" customHeight="1" x14ac:dyDescent="0.3">
      <c r="C59" s="37" t="s">
        <v>122</v>
      </c>
      <c r="D59" s="38">
        <v>1875000</v>
      </c>
    </row>
    <row r="60" spans="3:4" ht="31.5" customHeight="1" x14ac:dyDescent="0.3">
      <c r="C60" s="37" t="s">
        <v>123</v>
      </c>
      <c r="D60" s="38">
        <v>165000</v>
      </c>
    </row>
    <row r="61" spans="3:4" ht="39" customHeight="1" x14ac:dyDescent="0.3">
      <c r="C61" s="37" t="s">
        <v>124</v>
      </c>
      <c r="D61" s="38">
        <v>770000</v>
      </c>
    </row>
    <row r="62" spans="3:4" ht="28.5" customHeight="1" x14ac:dyDescent="0.3">
      <c r="C62" s="37" t="s">
        <v>125</v>
      </c>
      <c r="D62" s="38">
        <v>150000</v>
      </c>
    </row>
    <row r="63" spans="3:4" ht="15" thickBot="1" x14ac:dyDescent="0.35">
      <c r="C63" s="40" t="s">
        <v>106</v>
      </c>
      <c r="D63" s="28">
        <f>+D52+D57</f>
        <v>27286300</v>
      </c>
    </row>
    <row r="64" spans="3:4" ht="15" thickBot="1" x14ac:dyDescent="0.35">
      <c r="C64" s="66" t="s">
        <v>112</v>
      </c>
      <c r="D64" s="67"/>
    </row>
    <row r="65" spans="3:4" x14ac:dyDescent="0.3">
      <c r="C65" s="33" t="s">
        <v>101</v>
      </c>
      <c r="D65" s="41">
        <f>+D67+D68</f>
        <v>203900</v>
      </c>
    </row>
    <row r="66" spans="3:4" x14ac:dyDescent="0.3">
      <c r="C66" s="35" t="s">
        <v>102</v>
      </c>
      <c r="D66" s="38"/>
    </row>
    <row r="67" spans="3:4" x14ac:dyDescent="0.3">
      <c r="C67" s="37" t="s">
        <v>103</v>
      </c>
      <c r="D67" s="38">
        <v>176900</v>
      </c>
    </row>
    <row r="68" spans="3:4" x14ac:dyDescent="0.3">
      <c r="C68" s="37" t="s">
        <v>104</v>
      </c>
      <c r="D68" s="38">
        <v>27000</v>
      </c>
    </row>
    <row r="69" spans="3:4" x14ac:dyDescent="0.3">
      <c r="C69" s="33" t="s">
        <v>105</v>
      </c>
      <c r="D69" s="41">
        <f>+D71</f>
        <v>5500000</v>
      </c>
    </row>
    <row r="70" spans="3:4" x14ac:dyDescent="0.3">
      <c r="C70" s="35" t="s">
        <v>102</v>
      </c>
      <c r="D70" s="38"/>
    </row>
    <row r="71" spans="3:4" ht="28.5" customHeight="1" x14ac:dyDescent="0.3">
      <c r="C71" s="48" t="s">
        <v>126</v>
      </c>
      <c r="D71" s="38">
        <v>5500000</v>
      </c>
    </row>
    <row r="72" spans="3:4" ht="15" thickBot="1" x14ac:dyDescent="0.35">
      <c r="C72" s="40" t="s">
        <v>106</v>
      </c>
      <c r="D72" s="28">
        <f>+D65+D69</f>
        <v>5703900</v>
      </c>
    </row>
    <row r="73" spans="3:4" ht="15" thickBot="1" x14ac:dyDescent="0.35">
      <c r="C73" s="66" t="s">
        <v>113</v>
      </c>
      <c r="D73" s="67"/>
    </row>
    <row r="74" spans="3:4" x14ac:dyDescent="0.3">
      <c r="C74" s="42" t="s">
        <v>101</v>
      </c>
      <c r="D74" s="41">
        <f>+D76+D77+D78</f>
        <v>6891200</v>
      </c>
    </row>
    <row r="75" spans="3:4" x14ac:dyDescent="0.3">
      <c r="C75" s="43" t="s">
        <v>102</v>
      </c>
      <c r="D75" s="38"/>
    </row>
    <row r="76" spans="3:4" x14ac:dyDescent="0.3">
      <c r="C76" s="44" t="s">
        <v>103</v>
      </c>
      <c r="D76" s="38">
        <v>5856200</v>
      </c>
    </row>
    <row r="77" spans="3:4" x14ac:dyDescent="0.3">
      <c r="C77" s="44" t="s">
        <v>104</v>
      </c>
      <c r="D77" s="38">
        <v>710000</v>
      </c>
    </row>
    <row r="78" spans="3:4" x14ac:dyDescent="0.3">
      <c r="C78" s="44" t="s">
        <v>111</v>
      </c>
      <c r="D78" s="38">
        <v>325000</v>
      </c>
    </row>
    <row r="79" spans="3:4" x14ac:dyDescent="0.3">
      <c r="C79" s="42" t="s">
        <v>105</v>
      </c>
      <c r="D79" s="41">
        <v>0</v>
      </c>
    </row>
    <row r="80" spans="3:4" ht="15" thickBot="1" x14ac:dyDescent="0.35">
      <c r="C80" s="45" t="s">
        <v>106</v>
      </c>
      <c r="D80" s="28">
        <f>+D74+D79</f>
        <v>6891200</v>
      </c>
    </row>
    <row r="81" spans="3:4" ht="15" thickBot="1" x14ac:dyDescent="0.35">
      <c r="C81" s="66" t="s">
        <v>114</v>
      </c>
      <c r="D81" s="67"/>
    </row>
    <row r="82" spans="3:4" x14ac:dyDescent="0.3">
      <c r="C82" s="33" t="s">
        <v>101</v>
      </c>
      <c r="D82" s="41">
        <f>+D84+D85+D86</f>
        <v>12403400</v>
      </c>
    </row>
    <row r="83" spans="3:4" x14ac:dyDescent="0.3">
      <c r="C83" s="35" t="s">
        <v>102</v>
      </c>
      <c r="D83" s="38"/>
    </row>
    <row r="84" spans="3:4" x14ac:dyDescent="0.3">
      <c r="C84" s="37" t="s">
        <v>103</v>
      </c>
      <c r="D84" s="38">
        <v>6075400</v>
      </c>
    </row>
    <row r="85" spans="3:4" x14ac:dyDescent="0.3">
      <c r="C85" s="37" t="s">
        <v>104</v>
      </c>
      <c r="D85" s="38">
        <v>4078000</v>
      </c>
    </row>
    <row r="86" spans="3:4" x14ac:dyDescent="0.3">
      <c r="C86" s="37" t="s">
        <v>111</v>
      </c>
      <c r="D86" s="38">
        <v>2250000</v>
      </c>
    </row>
    <row r="87" spans="3:4" x14ac:dyDescent="0.3">
      <c r="C87" s="33" t="s">
        <v>105</v>
      </c>
      <c r="D87" s="41">
        <v>0</v>
      </c>
    </row>
    <row r="88" spans="3:4" ht="15" thickBot="1" x14ac:dyDescent="0.35">
      <c r="C88" s="40" t="s">
        <v>106</v>
      </c>
      <c r="D88" s="28">
        <f>+D82+D87</f>
        <v>12403400</v>
      </c>
    </row>
    <row r="89" spans="3:4" ht="15" thickBot="1" x14ac:dyDescent="0.35">
      <c r="C89" s="66" t="s">
        <v>115</v>
      </c>
      <c r="D89" s="67"/>
    </row>
    <row r="90" spans="3:4" x14ac:dyDescent="0.3">
      <c r="C90" s="33" t="s">
        <v>101</v>
      </c>
      <c r="D90" s="41">
        <f>+D92+D93+D94</f>
        <v>22748200</v>
      </c>
    </row>
    <row r="91" spans="3:4" x14ac:dyDescent="0.3">
      <c r="C91" s="35" t="s">
        <v>102</v>
      </c>
      <c r="D91" s="38"/>
    </row>
    <row r="92" spans="3:4" x14ac:dyDescent="0.3">
      <c r="C92" s="37" t="s">
        <v>103</v>
      </c>
      <c r="D92" s="38">
        <v>16231200</v>
      </c>
    </row>
    <row r="93" spans="3:4" x14ac:dyDescent="0.3">
      <c r="C93" s="37" t="s">
        <v>104</v>
      </c>
      <c r="D93" s="38">
        <v>5157600</v>
      </c>
    </row>
    <row r="94" spans="3:4" x14ac:dyDescent="0.3">
      <c r="C94" s="37" t="s">
        <v>111</v>
      </c>
      <c r="D94" s="38">
        <v>1359400</v>
      </c>
    </row>
    <row r="95" spans="3:4" x14ac:dyDescent="0.3">
      <c r="C95" s="33" t="s">
        <v>105</v>
      </c>
      <c r="D95" s="41">
        <v>0</v>
      </c>
    </row>
    <row r="96" spans="3:4" ht="15" thickBot="1" x14ac:dyDescent="0.35">
      <c r="C96" s="40" t="s">
        <v>106</v>
      </c>
      <c r="D96" s="28">
        <f>+D90+D95</f>
        <v>22748200</v>
      </c>
    </row>
    <row r="97" spans="3:4" ht="15" thickBot="1" x14ac:dyDescent="0.35">
      <c r="C97" s="66" t="s">
        <v>116</v>
      </c>
      <c r="D97" s="67"/>
    </row>
    <row r="98" spans="3:4" x14ac:dyDescent="0.3">
      <c r="C98" s="33" t="s">
        <v>101</v>
      </c>
      <c r="D98" s="41">
        <f>+D100+D101+D102</f>
        <v>8963800</v>
      </c>
    </row>
    <row r="99" spans="3:4" x14ac:dyDescent="0.3">
      <c r="C99" s="35" t="s">
        <v>102</v>
      </c>
      <c r="D99" s="38"/>
    </row>
    <row r="100" spans="3:4" x14ac:dyDescent="0.3">
      <c r="C100" s="37" t="s">
        <v>103</v>
      </c>
      <c r="D100" s="38">
        <v>4774800</v>
      </c>
    </row>
    <row r="101" spans="3:4" x14ac:dyDescent="0.3">
      <c r="C101" s="37" t="s">
        <v>104</v>
      </c>
      <c r="D101" s="38">
        <v>3909000</v>
      </c>
    </row>
    <row r="102" spans="3:4" x14ac:dyDescent="0.3">
      <c r="C102" s="37" t="s">
        <v>111</v>
      </c>
      <c r="D102" s="38">
        <v>280000</v>
      </c>
    </row>
    <row r="103" spans="3:4" x14ac:dyDescent="0.3">
      <c r="C103" s="33" t="s">
        <v>105</v>
      </c>
      <c r="D103" s="41">
        <v>0</v>
      </c>
    </row>
    <row r="104" spans="3:4" ht="15" thickBot="1" x14ac:dyDescent="0.35">
      <c r="C104" s="40" t="s">
        <v>106</v>
      </c>
      <c r="D104" s="28">
        <f>+D98+D103</f>
        <v>8963800</v>
      </c>
    </row>
    <row r="105" spans="3:4" ht="15" thickBot="1" x14ac:dyDescent="0.35">
      <c r="C105" s="30" t="s">
        <v>117</v>
      </c>
    </row>
    <row r="106" spans="3:4" x14ac:dyDescent="0.3">
      <c r="C106" s="31" t="s">
        <v>118</v>
      </c>
      <c r="D106" s="32" t="s">
        <v>1</v>
      </c>
    </row>
    <row r="107" spans="3:4" ht="15" thickBot="1" x14ac:dyDescent="0.35">
      <c r="C107" s="46" t="s">
        <v>119</v>
      </c>
      <c r="D107" s="22" t="s">
        <v>73</v>
      </c>
    </row>
    <row r="108" spans="3:4" x14ac:dyDescent="0.3">
      <c r="C108" s="33" t="s">
        <v>101</v>
      </c>
      <c r="D108" s="50">
        <f>+D110+D111+D112</f>
        <v>85726000</v>
      </c>
    </row>
    <row r="109" spans="3:4" x14ac:dyDescent="0.3">
      <c r="C109" s="35" t="s">
        <v>102</v>
      </c>
      <c r="D109" s="51"/>
    </row>
    <row r="110" spans="3:4" x14ac:dyDescent="0.3">
      <c r="C110" s="37" t="s">
        <v>103</v>
      </c>
      <c r="D110" s="52">
        <f>+D31+D38+D47+D54+D67+D76+D84+D92+D100</f>
        <v>58934000</v>
      </c>
    </row>
    <row r="111" spans="3:4" x14ac:dyDescent="0.3">
      <c r="C111" s="37" t="s">
        <v>104</v>
      </c>
      <c r="D111" s="52">
        <f>+D32+D39+D48+D55+D68+D77+D85+D93+D101</f>
        <v>22117000</v>
      </c>
    </row>
    <row r="112" spans="3:4" x14ac:dyDescent="0.3">
      <c r="C112" s="37" t="s">
        <v>111</v>
      </c>
      <c r="D112" s="52">
        <f>+D56+D78+D86+D94+D102</f>
        <v>4675000</v>
      </c>
    </row>
    <row r="113" spans="3:4" x14ac:dyDescent="0.3">
      <c r="C113" s="33" t="s">
        <v>120</v>
      </c>
      <c r="D113" s="53">
        <f>+D33+D40+D49+D57+D69+D79+D87+D95+D103</f>
        <v>9360000</v>
      </c>
    </row>
    <row r="114" spans="3:4" ht="15" thickBot="1" x14ac:dyDescent="0.35">
      <c r="C114" s="40" t="s">
        <v>106</v>
      </c>
      <c r="D114" s="54">
        <f>+D108+D113</f>
        <v>95086000</v>
      </c>
    </row>
    <row r="116" spans="3:4" x14ac:dyDescent="0.3">
      <c r="D116" s="49"/>
    </row>
  </sheetData>
  <mergeCells count="13">
    <mergeCell ref="C97:D97"/>
    <mergeCell ref="B4:D4"/>
    <mergeCell ref="C44:D44"/>
    <mergeCell ref="C51:D51"/>
    <mergeCell ref="C64:D64"/>
    <mergeCell ref="C73:D73"/>
    <mergeCell ref="C81:D81"/>
    <mergeCell ref="C89:D89"/>
    <mergeCell ref="B5:B6"/>
    <mergeCell ref="C5:C6"/>
    <mergeCell ref="C26:C27"/>
    <mergeCell ref="C28:D28"/>
    <mergeCell ref="C35:D35"/>
  </mergeCells>
  <pageMargins left="0.7" right="0.7" top="0.75" bottom="0.75" header="0.3" footer="0.3"/>
  <pageSetup paperSize="9" scale="69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0300</vt:lpstr>
      <vt:lpstr>0300-МС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2019-01-07T13:54:32Z</dcterms:modified>
</cp:coreProperties>
</file>